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6CA3217-48E1-4F5C-A0D8-D45BA5E90AD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Sheet1!$B$2:$I$33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2" i="1"/>
  <c r="I33" i="1"/>
  <c r="I29" i="1"/>
  <c r="I31" i="1"/>
  <c r="I3" i="1"/>
  <c r="D4" i="1"/>
  <c r="E4" i="1"/>
  <c r="F4" i="1"/>
  <c r="G4" i="1"/>
  <c r="H4" i="1"/>
  <c r="D5" i="1"/>
  <c r="E5" i="1"/>
  <c r="F5" i="1"/>
  <c r="G5" i="1"/>
  <c r="H5" i="1"/>
  <c r="D6" i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30" i="1"/>
  <c r="E30" i="1"/>
  <c r="F30" i="1"/>
  <c r="G30" i="1"/>
  <c r="H30" i="1"/>
  <c r="D32" i="1"/>
  <c r="E32" i="1"/>
  <c r="F32" i="1"/>
  <c r="G32" i="1"/>
  <c r="H32" i="1"/>
  <c r="D33" i="1"/>
  <c r="E33" i="1"/>
  <c r="F33" i="1"/>
  <c r="G33" i="1"/>
  <c r="H33" i="1"/>
  <c r="D29" i="1"/>
  <c r="E29" i="1"/>
  <c r="F29" i="1"/>
  <c r="G29" i="1"/>
  <c r="H29" i="1"/>
  <c r="D31" i="1"/>
  <c r="E31" i="1"/>
  <c r="F31" i="1"/>
  <c r="G31" i="1"/>
  <c r="H31" i="1"/>
  <c r="H3" i="1"/>
  <c r="G3" i="1"/>
  <c r="F3" i="1"/>
  <c r="E3" i="1"/>
  <c r="D3" i="1"/>
  <c r="A3" i="1" l="1"/>
</calcChain>
</file>

<file path=xl/sharedStrings.xml><?xml version="1.0" encoding="utf-8"?>
<sst xmlns="http://schemas.openxmlformats.org/spreadsheetml/2006/main" count="72" uniqueCount="72">
  <si>
    <t>序号</t>
    <phoneticPr fontId="1" type="noConversion"/>
  </si>
  <si>
    <t>考试编号</t>
    <phoneticPr fontId="1" type="noConversion"/>
  </si>
  <si>
    <t>考生名称</t>
    <phoneticPr fontId="1" type="noConversion"/>
  </si>
  <si>
    <t>外国语</t>
    <phoneticPr fontId="1" type="noConversion"/>
  </si>
  <si>
    <t>政治理论</t>
    <phoneticPr fontId="1" type="noConversion"/>
  </si>
  <si>
    <t>业务课1</t>
    <phoneticPr fontId="1" type="noConversion"/>
  </si>
  <si>
    <t>业务课2</t>
    <phoneticPr fontId="1" type="noConversion"/>
  </si>
  <si>
    <t>总分</t>
    <phoneticPr fontId="1" type="noConversion"/>
  </si>
  <si>
    <t>调剂专业</t>
    <phoneticPr fontId="1" type="noConversion"/>
  </si>
  <si>
    <t>杜亚健</t>
  </si>
  <si>
    <t>孙路程</t>
  </si>
  <si>
    <t>车思达</t>
  </si>
  <si>
    <t>彭程研</t>
  </si>
  <si>
    <t>向希</t>
  </si>
  <si>
    <t>王文平</t>
  </si>
  <si>
    <t>王梓丞</t>
  </si>
  <si>
    <t>刘焱</t>
  </si>
  <si>
    <t>贺嘉贤</t>
  </si>
  <si>
    <t>赵北斗</t>
  </si>
  <si>
    <t>赵晓阳</t>
  </si>
  <si>
    <t>王洁露</t>
  </si>
  <si>
    <t>武孟林</t>
  </si>
  <si>
    <t>刘裕琪</t>
  </si>
  <si>
    <t>孟祥吉</t>
  </si>
  <si>
    <t>刘昊康</t>
  </si>
  <si>
    <t>孙宁</t>
  </si>
  <si>
    <t>刘润男</t>
  </si>
  <si>
    <t>邵震</t>
  </si>
  <si>
    <t>陈冠昌</t>
  </si>
  <si>
    <t>王翔</t>
  </si>
  <si>
    <t>龙镜冰</t>
  </si>
  <si>
    <t>钱睿</t>
  </si>
  <si>
    <t>詹光夏</t>
  </si>
  <si>
    <t>陈杰</t>
  </si>
  <si>
    <t>朱世祺</t>
  </si>
  <si>
    <t>袁霆志</t>
  </si>
  <si>
    <t>吴秩宇</t>
  </si>
  <si>
    <t>韩阔屹</t>
  </si>
  <si>
    <t>于涛</t>
  </si>
  <si>
    <t>陈栢仲</t>
  </si>
  <si>
    <t>101411500312715</t>
  </si>
  <si>
    <t>102171000010296</t>
  </si>
  <si>
    <t>102171000010299</t>
  </si>
  <si>
    <t>102171000010146</t>
  </si>
  <si>
    <t>102171000010204</t>
  </si>
  <si>
    <t>102171000010153</t>
  </si>
  <si>
    <t>102171000010267</t>
  </si>
  <si>
    <t>102171000010181</t>
  </si>
  <si>
    <t>102171000010239</t>
  </si>
  <si>
    <t>102171000010066</t>
  </si>
  <si>
    <t>102171000010050</t>
  </si>
  <si>
    <t>102171000010271</t>
  </si>
  <si>
    <t>102171000010225</t>
  </si>
  <si>
    <t>102171000010245</t>
  </si>
  <si>
    <t>102171000010249</t>
  </si>
  <si>
    <t>102171000010258</t>
  </si>
  <si>
    <t>102171000010269</t>
  </si>
  <si>
    <t>102171000010027</t>
  </si>
  <si>
    <t>102171000010233</t>
  </si>
  <si>
    <t>102171000010237</t>
  </si>
  <si>
    <t>102171000010031</t>
  </si>
  <si>
    <t>102171000010206</t>
  </si>
  <si>
    <t>102171000010261</t>
  </si>
  <si>
    <t>102171000010246</t>
  </si>
  <si>
    <t>101411370209933</t>
  </si>
  <si>
    <t>102171000010260</t>
  </si>
  <si>
    <t>102171000010298</t>
  </si>
  <si>
    <t>102171000010262</t>
  </si>
  <si>
    <t>102171000010290</t>
  </si>
  <si>
    <t>102171000010226</t>
  </si>
  <si>
    <t>102171000010201</t>
  </si>
  <si>
    <t>2021年哈尔滨工程大学青岛研究（生）院硕士研究生调剂考生复试名单公示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</si>
</sst>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07;&#22987;&#25968;&#25454;/&#33337;&#33334;&#23398;&#384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船舶学院"/>
      <sheetName val="Sheet1"/>
    </sheetNames>
    <sheetDataSet>
      <sheetData sheetId="0"/>
      <sheetData sheetId="1">
        <row r="2">
          <cell r="A2" t="str">
            <v>杜亚健</v>
          </cell>
          <cell r="B2" t="str">
            <v>duyajian</v>
          </cell>
          <cell r="C2" t="str">
            <v>101411500312715</v>
          </cell>
          <cell r="D2" t="str">
            <v>01</v>
          </cell>
          <cell r="E2">
            <v>40</v>
          </cell>
          <cell r="F2">
            <v>85</v>
          </cell>
          <cell r="G2">
            <v>119</v>
          </cell>
          <cell r="H2">
            <v>130</v>
          </cell>
          <cell r="I2">
            <v>374</v>
          </cell>
          <cell r="J2" t="str">
            <v>082401</v>
          </cell>
          <cell r="K2" t="str">
            <v>船舶与海洋结构物设计制造</v>
          </cell>
          <cell r="L2" t="str">
            <v>03</v>
          </cell>
          <cell r="M2" t="str">
            <v>深海工程科学与技术</v>
          </cell>
        </row>
        <row r="3">
          <cell r="A3" t="str">
            <v>孙路程</v>
          </cell>
          <cell r="B3" t="str">
            <v>sunlucheng</v>
          </cell>
          <cell r="C3" t="str">
            <v>102171000010296</v>
          </cell>
          <cell r="D3" t="str">
            <v>01</v>
          </cell>
          <cell r="E3">
            <v>39</v>
          </cell>
          <cell r="F3">
            <v>76</v>
          </cell>
          <cell r="G3">
            <v>87</v>
          </cell>
          <cell r="H3">
            <v>129</v>
          </cell>
          <cell r="I3">
            <v>331</v>
          </cell>
          <cell r="J3" t="str">
            <v>082401</v>
          </cell>
          <cell r="K3" t="str">
            <v>船舶与海洋结构物设计制造</v>
          </cell>
          <cell r="L3" t="str">
            <v>02</v>
          </cell>
          <cell r="M3" t="str">
            <v>船舶与海洋工程力学</v>
          </cell>
        </row>
        <row r="4">
          <cell r="A4" t="str">
            <v>车思达</v>
          </cell>
          <cell r="B4" t="str">
            <v>chesida</v>
          </cell>
          <cell r="C4" t="str">
            <v>102171000010299</v>
          </cell>
          <cell r="D4" t="str">
            <v>01</v>
          </cell>
          <cell r="E4">
            <v>39</v>
          </cell>
          <cell r="F4">
            <v>70</v>
          </cell>
          <cell r="G4">
            <v>98</v>
          </cell>
          <cell r="H4">
            <v>107</v>
          </cell>
          <cell r="I4">
            <v>314</v>
          </cell>
          <cell r="J4" t="str">
            <v>082401</v>
          </cell>
          <cell r="K4" t="str">
            <v>船舶与海洋结构物设计制造</v>
          </cell>
          <cell r="L4" t="str">
            <v>01</v>
          </cell>
          <cell r="M4" t="str">
            <v>船舶设计制造理论与方法</v>
          </cell>
        </row>
        <row r="5">
          <cell r="A5" t="str">
            <v>郑昊然</v>
          </cell>
          <cell r="B5" t="str">
            <v>zhenghaoran</v>
          </cell>
          <cell r="C5" t="str">
            <v>102171000010059</v>
          </cell>
          <cell r="D5" t="str">
            <v>01</v>
          </cell>
          <cell r="E5">
            <v>67</v>
          </cell>
          <cell r="F5">
            <v>67</v>
          </cell>
          <cell r="G5">
            <v>78</v>
          </cell>
          <cell r="H5">
            <v>102</v>
          </cell>
          <cell r="I5">
            <v>314</v>
          </cell>
          <cell r="J5" t="str">
            <v>082401</v>
          </cell>
          <cell r="K5" t="str">
            <v>船舶与海洋结构物设计制造</v>
          </cell>
          <cell r="L5" t="str">
            <v>02</v>
          </cell>
          <cell r="M5" t="str">
            <v>船舶与海洋工程力学</v>
          </cell>
        </row>
        <row r="6">
          <cell r="A6" t="str">
            <v>彭程研</v>
          </cell>
          <cell r="B6" t="str">
            <v>pengchengyan</v>
          </cell>
          <cell r="C6" t="str">
            <v>102171000010146</v>
          </cell>
          <cell r="D6" t="str">
            <v>01</v>
          </cell>
          <cell r="E6">
            <v>44</v>
          </cell>
          <cell r="F6">
            <v>67</v>
          </cell>
          <cell r="G6">
            <v>80</v>
          </cell>
          <cell r="H6">
            <v>122</v>
          </cell>
          <cell r="I6">
            <v>313</v>
          </cell>
          <cell r="J6" t="str">
            <v>082401</v>
          </cell>
          <cell r="K6" t="str">
            <v>船舶与海洋结构物设计制造</v>
          </cell>
          <cell r="L6" t="str">
            <v>02</v>
          </cell>
          <cell r="M6" t="str">
            <v>船舶与海洋工程力学</v>
          </cell>
        </row>
        <row r="7">
          <cell r="A7" t="str">
            <v>向希</v>
          </cell>
          <cell r="B7" t="str">
            <v>xiangxi</v>
          </cell>
          <cell r="C7" t="str">
            <v>102171000010204</v>
          </cell>
          <cell r="D7" t="str">
            <v>01</v>
          </cell>
          <cell r="E7">
            <v>58</v>
          </cell>
          <cell r="F7">
            <v>76</v>
          </cell>
          <cell r="G7">
            <v>63</v>
          </cell>
          <cell r="H7">
            <v>115</v>
          </cell>
          <cell r="I7">
            <v>312</v>
          </cell>
          <cell r="J7" t="str">
            <v>082401</v>
          </cell>
          <cell r="K7" t="str">
            <v>船舶与海洋结构物设计制造</v>
          </cell>
          <cell r="L7" t="str">
            <v>02</v>
          </cell>
          <cell r="M7" t="str">
            <v>船舶与海洋工程力学</v>
          </cell>
        </row>
        <row r="8">
          <cell r="A8" t="str">
            <v>王文平</v>
          </cell>
          <cell r="B8" t="str">
            <v>wangwenping</v>
          </cell>
          <cell r="C8" t="str">
            <v>102171000010153</v>
          </cell>
          <cell r="D8" t="str">
            <v>01</v>
          </cell>
          <cell r="E8">
            <v>64</v>
          </cell>
          <cell r="F8">
            <v>71</v>
          </cell>
          <cell r="G8">
            <v>76</v>
          </cell>
          <cell r="H8">
            <v>98</v>
          </cell>
          <cell r="I8">
            <v>309</v>
          </cell>
          <cell r="J8" t="str">
            <v>082401</v>
          </cell>
          <cell r="K8" t="str">
            <v>船舶与海洋结构物设计制造</v>
          </cell>
          <cell r="L8" t="str">
            <v>01</v>
          </cell>
          <cell r="M8" t="str">
            <v>船舶设计制造理论与方法</v>
          </cell>
        </row>
        <row r="9">
          <cell r="A9" t="str">
            <v>王梓丞</v>
          </cell>
          <cell r="B9" t="str">
            <v>wangzicheng</v>
          </cell>
          <cell r="C9" t="str">
            <v>102171000010267</v>
          </cell>
          <cell r="D9" t="str">
            <v>01</v>
          </cell>
          <cell r="E9">
            <v>54</v>
          </cell>
          <cell r="F9">
            <v>61</v>
          </cell>
          <cell r="G9">
            <v>73</v>
          </cell>
          <cell r="H9">
            <v>121</v>
          </cell>
          <cell r="I9">
            <v>309</v>
          </cell>
          <cell r="J9" t="str">
            <v>082401</v>
          </cell>
          <cell r="K9" t="str">
            <v>船舶与海洋结构物设计制造</v>
          </cell>
          <cell r="L9" t="str">
            <v>01</v>
          </cell>
          <cell r="M9" t="str">
            <v>船舶设计制造理论与方法</v>
          </cell>
        </row>
        <row r="10">
          <cell r="A10" t="str">
            <v>刘焱</v>
          </cell>
          <cell r="B10" t="str">
            <v>liuyan</v>
          </cell>
          <cell r="C10" t="str">
            <v>102171000010181</v>
          </cell>
          <cell r="D10" t="str">
            <v>01</v>
          </cell>
          <cell r="E10">
            <v>41</v>
          </cell>
          <cell r="F10">
            <v>79</v>
          </cell>
          <cell r="G10">
            <v>69</v>
          </cell>
          <cell r="H10">
            <v>119</v>
          </cell>
          <cell r="I10">
            <v>308</v>
          </cell>
          <cell r="J10" t="str">
            <v>082401</v>
          </cell>
          <cell r="K10" t="str">
            <v>船舶与海洋结构物设计制造</v>
          </cell>
          <cell r="L10" t="str">
            <v>04</v>
          </cell>
          <cell r="M10" t="str">
            <v>智能海洋机器人技术</v>
          </cell>
        </row>
        <row r="11">
          <cell r="A11" t="str">
            <v>贺嘉贤</v>
          </cell>
          <cell r="B11" t="str">
            <v>Hejiaxian</v>
          </cell>
          <cell r="C11" t="str">
            <v>102171000010239</v>
          </cell>
          <cell r="D11" t="str">
            <v>01</v>
          </cell>
          <cell r="E11">
            <v>54</v>
          </cell>
          <cell r="F11">
            <v>78</v>
          </cell>
          <cell r="G11">
            <v>56</v>
          </cell>
          <cell r="H11">
            <v>120</v>
          </cell>
          <cell r="I11">
            <v>308</v>
          </cell>
          <cell r="J11" t="str">
            <v>082401</v>
          </cell>
          <cell r="K11" t="str">
            <v>船舶与海洋结构物设计制造</v>
          </cell>
          <cell r="L11" t="str">
            <v>01</v>
          </cell>
          <cell r="M11" t="str">
            <v>船舶设计制造理论与方法</v>
          </cell>
        </row>
        <row r="12">
          <cell r="A12" t="str">
            <v>赵北斗</v>
          </cell>
          <cell r="B12" t="str">
            <v>zhaobeidou</v>
          </cell>
          <cell r="C12" t="str">
            <v>102171000010066</v>
          </cell>
          <cell r="D12" t="str">
            <v>01</v>
          </cell>
          <cell r="E12">
            <v>60</v>
          </cell>
          <cell r="F12">
            <v>81</v>
          </cell>
          <cell r="G12">
            <v>76</v>
          </cell>
          <cell r="H12">
            <v>90</v>
          </cell>
          <cell r="I12">
            <v>307</v>
          </cell>
          <cell r="J12" t="str">
            <v>082401</v>
          </cell>
          <cell r="K12" t="str">
            <v>船舶与海洋结构物设计制造</v>
          </cell>
          <cell r="L12" t="str">
            <v>04</v>
          </cell>
          <cell r="M12" t="str">
            <v>智能海洋机器人技术</v>
          </cell>
        </row>
        <row r="13">
          <cell r="A13" t="str">
            <v>赵晓阳</v>
          </cell>
          <cell r="B13" t="str">
            <v>zhaoxiaoyang</v>
          </cell>
          <cell r="C13" t="str">
            <v>102171000010050</v>
          </cell>
          <cell r="D13" t="str">
            <v>01</v>
          </cell>
          <cell r="E13">
            <v>58</v>
          </cell>
          <cell r="F13">
            <v>69</v>
          </cell>
          <cell r="G13">
            <v>65</v>
          </cell>
          <cell r="H13">
            <v>113</v>
          </cell>
          <cell r="I13">
            <v>305</v>
          </cell>
          <cell r="J13" t="str">
            <v>082401</v>
          </cell>
          <cell r="K13" t="str">
            <v>船舶与海洋结构物设计制造</v>
          </cell>
          <cell r="L13" t="str">
            <v>03</v>
          </cell>
          <cell r="M13" t="str">
            <v>深海工程科学与技术</v>
          </cell>
        </row>
        <row r="14">
          <cell r="A14" t="str">
            <v>王洁露</v>
          </cell>
          <cell r="B14" t="str">
            <v>Wangjielu</v>
          </cell>
          <cell r="C14" t="str">
            <v>102171000010271</v>
          </cell>
          <cell r="D14" t="str">
            <v>01</v>
          </cell>
          <cell r="E14">
            <v>52</v>
          </cell>
          <cell r="F14">
            <v>75</v>
          </cell>
          <cell r="G14">
            <v>77</v>
          </cell>
          <cell r="H14">
            <v>100</v>
          </cell>
          <cell r="I14">
            <v>304</v>
          </cell>
          <cell r="J14" t="str">
            <v>082401</v>
          </cell>
          <cell r="K14" t="str">
            <v>船舶与海洋结构物设计制造</v>
          </cell>
          <cell r="L14" t="str">
            <v>04</v>
          </cell>
          <cell r="M14" t="str">
            <v>智能海洋机器人技术</v>
          </cell>
        </row>
        <row r="15">
          <cell r="A15" t="str">
            <v>武孟林</v>
          </cell>
          <cell r="B15" t="str">
            <v>wumenglin</v>
          </cell>
          <cell r="C15" t="str">
            <v>102171000010225</v>
          </cell>
          <cell r="D15" t="str">
            <v>01</v>
          </cell>
          <cell r="E15">
            <v>47</v>
          </cell>
          <cell r="F15">
            <v>74</v>
          </cell>
          <cell r="G15">
            <v>81</v>
          </cell>
          <cell r="H15">
            <v>102</v>
          </cell>
          <cell r="I15">
            <v>304</v>
          </cell>
          <cell r="J15" t="str">
            <v>082401</v>
          </cell>
          <cell r="K15" t="str">
            <v>船舶与海洋结构物设计制造</v>
          </cell>
          <cell r="L15" t="str">
            <v>04</v>
          </cell>
          <cell r="M15" t="str">
            <v>智能海洋机器人技术</v>
          </cell>
        </row>
        <row r="16">
          <cell r="A16" t="str">
            <v>刘裕琪</v>
          </cell>
          <cell r="B16" t="str">
            <v>liuyuqi</v>
          </cell>
          <cell r="C16" t="str">
            <v>102171000010245</v>
          </cell>
          <cell r="D16" t="str">
            <v>01</v>
          </cell>
          <cell r="E16">
            <v>65</v>
          </cell>
          <cell r="F16">
            <v>71</v>
          </cell>
          <cell r="G16">
            <v>74</v>
          </cell>
          <cell r="H16">
            <v>93</v>
          </cell>
          <cell r="I16">
            <v>303</v>
          </cell>
          <cell r="J16" t="str">
            <v>082401</v>
          </cell>
          <cell r="K16" t="str">
            <v>船舶与海洋结构物设计制造</v>
          </cell>
          <cell r="L16" t="str">
            <v>01</v>
          </cell>
          <cell r="M16" t="str">
            <v>船舶设计制造理论与方法</v>
          </cell>
        </row>
        <row r="17">
          <cell r="A17" t="str">
            <v>孟祥吉</v>
          </cell>
          <cell r="B17" t="str">
            <v>mengxiangji</v>
          </cell>
          <cell r="C17" t="str">
            <v>102171000010249</v>
          </cell>
          <cell r="D17" t="str">
            <v>01</v>
          </cell>
          <cell r="E17">
            <v>60</v>
          </cell>
          <cell r="F17">
            <v>62</v>
          </cell>
          <cell r="G17">
            <v>82</v>
          </cell>
          <cell r="H17">
            <v>99</v>
          </cell>
          <cell r="I17">
            <v>303</v>
          </cell>
          <cell r="J17" t="str">
            <v>082401</v>
          </cell>
          <cell r="K17" t="str">
            <v>船舶与海洋结构物设计制造</v>
          </cell>
          <cell r="L17" t="str">
            <v>02</v>
          </cell>
          <cell r="M17" t="str">
            <v>船舶与海洋工程力学</v>
          </cell>
        </row>
        <row r="18">
          <cell r="A18" t="str">
            <v>刘昊康</v>
          </cell>
          <cell r="B18" t="str">
            <v>liuhaokang</v>
          </cell>
          <cell r="C18" t="str">
            <v>102171000010258</v>
          </cell>
          <cell r="D18" t="str">
            <v>01</v>
          </cell>
          <cell r="E18">
            <v>50</v>
          </cell>
          <cell r="F18">
            <v>73</v>
          </cell>
          <cell r="G18">
            <v>66</v>
          </cell>
          <cell r="H18">
            <v>111</v>
          </cell>
          <cell r="I18">
            <v>300</v>
          </cell>
          <cell r="J18" t="str">
            <v>082401</v>
          </cell>
          <cell r="K18" t="str">
            <v>船舶与海洋结构物设计制造</v>
          </cell>
          <cell r="L18" t="str">
            <v>04</v>
          </cell>
          <cell r="M18" t="str">
            <v>智能海洋机器人技术</v>
          </cell>
        </row>
        <row r="19">
          <cell r="A19" t="str">
            <v>孙宁</v>
          </cell>
          <cell r="B19" t="str">
            <v>sunning</v>
          </cell>
          <cell r="C19" t="str">
            <v>102171000010269</v>
          </cell>
          <cell r="D19" t="str">
            <v>01</v>
          </cell>
          <cell r="E19">
            <v>45</v>
          </cell>
          <cell r="F19">
            <v>71</v>
          </cell>
          <cell r="G19">
            <v>81</v>
          </cell>
          <cell r="H19">
            <v>103</v>
          </cell>
          <cell r="I19">
            <v>300</v>
          </cell>
          <cell r="J19" t="str">
            <v>082401</v>
          </cell>
          <cell r="K19" t="str">
            <v>船舶与海洋结构物设计制造</v>
          </cell>
          <cell r="L19" t="str">
            <v>04</v>
          </cell>
          <cell r="M19" t="str">
            <v>智能海洋机器人技术</v>
          </cell>
        </row>
        <row r="20">
          <cell r="A20" t="str">
            <v>刘润男</v>
          </cell>
          <cell r="B20" t="str">
            <v>liurunnan</v>
          </cell>
          <cell r="C20" t="str">
            <v>102171000010027</v>
          </cell>
          <cell r="D20" t="str">
            <v>01</v>
          </cell>
          <cell r="E20">
            <v>62</v>
          </cell>
          <cell r="F20">
            <v>74</v>
          </cell>
          <cell r="G20">
            <v>56</v>
          </cell>
          <cell r="H20">
            <v>107</v>
          </cell>
          <cell r="I20">
            <v>299</v>
          </cell>
          <cell r="J20" t="str">
            <v>082401</v>
          </cell>
          <cell r="K20" t="str">
            <v>船舶与海洋结构物设计制造</v>
          </cell>
          <cell r="L20" t="str">
            <v>04</v>
          </cell>
          <cell r="M20" t="str">
            <v>智能海洋机器人技术</v>
          </cell>
        </row>
        <row r="21">
          <cell r="A21" t="str">
            <v>邵震</v>
          </cell>
          <cell r="B21" t="str">
            <v>shaozhen</v>
          </cell>
          <cell r="C21" t="str">
            <v>102171000010233</v>
          </cell>
          <cell r="D21" t="str">
            <v>01</v>
          </cell>
          <cell r="E21">
            <v>46</v>
          </cell>
          <cell r="F21">
            <v>74</v>
          </cell>
          <cell r="G21">
            <v>82</v>
          </cell>
          <cell r="H21">
            <v>96</v>
          </cell>
          <cell r="I21">
            <v>298</v>
          </cell>
          <cell r="J21" t="str">
            <v>082401</v>
          </cell>
          <cell r="K21" t="str">
            <v>船舶与海洋结构物设计制造</v>
          </cell>
          <cell r="L21" t="str">
            <v>04</v>
          </cell>
          <cell r="M21" t="str">
            <v>智能海洋机器人技术</v>
          </cell>
        </row>
        <row r="22">
          <cell r="A22" t="str">
            <v>陈冠昌</v>
          </cell>
          <cell r="B22" t="str">
            <v>chenguanchang</v>
          </cell>
          <cell r="C22" t="str">
            <v>102171000010237</v>
          </cell>
          <cell r="D22" t="str">
            <v>01</v>
          </cell>
          <cell r="E22">
            <v>42</v>
          </cell>
          <cell r="F22">
            <v>67</v>
          </cell>
          <cell r="G22">
            <v>71</v>
          </cell>
          <cell r="H22">
            <v>115</v>
          </cell>
          <cell r="I22">
            <v>295</v>
          </cell>
          <cell r="J22" t="str">
            <v>082401</v>
          </cell>
          <cell r="K22" t="str">
            <v>船舶与海洋结构物设计制造</v>
          </cell>
          <cell r="L22" t="str">
            <v>02</v>
          </cell>
          <cell r="M22" t="str">
            <v>船舶与海洋工程力学</v>
          </cell>
        </row>
        <row r="23">
          <cell r="A23" t="str">
            <v>王翔</v>
          </cell>
          <cell r="B23" t="str">
            <v>wangxiang</v>
          </cell>
          <cell r="C23" t="str">
            <v>102171000010031</v>
          </cell>
          <cell r="D23" t="str">
            <v>01</v>
          </cell>
          <cell r="E23">
            <v>47</v>
          </cell>
          <cell r="F23">
            <v>76</v>
          </cell>
          <cell r="G23">
            <v>75</v>
          </cell>
          <cell r="H23">
            <v>96</v>
          </cell>
          <cell r="I23">
            <v>294</v>
          </cell>
          <cell r="J23" t="str">
            <v>082401</v>
          </cell>
          <cell r="K23" t="str">
            <v>船舶与海洋结构物设计制造</v>
          </cell>
          <cell r="L23" t="str">
            <v>04</v>
          </cell>
          <cell r="M23" t="str">
            <v>智能海洋机器人技术</v>
          </cell>
        </row>
        <row r="24">
          <cell r="A24" t="str">
            <v>龙镜冰</v>
          </cell>
          <cell r="B24" t="str">
            <v>longjingbing</v>
          </cell>
          <cell r="C24" t="str">
            <v>102171000010206</v>
          </cell>
          <cell r="D24" t="str">
            <v>01</v>
          </cell>
          <cell r="E24">
            <v>76</v>
          </cell>
          <cell r="F24">
            <v>68</v>
          </cell>
          <cell r="G24">
            <v>65</v>
          </cell>
          <cell r="H24">
            <v>74</v>
          </cell>
          <cell r="I24">
            <v>283</v>
          </cell>
          <cell r="J24" t="str">
            <v>082401</v>
          </cell>
          <cell r="K24" t="str">
            <v>船舶与海洋结构物设计制造</v>
          </cell>
          <cell r="L24" t="str">
            <v>04</v>
          </cell>
          <cell r="M24" t="str">
            <v>智能海洋机器人技术</v>
          </cell>
        </row>
        <row r="25">
          <cell r="A25" t="str">
            <v>钱睿</v>
          </cell>
          <cell r="B25" t="str">
            <v>qianrui</v>
          </cell>
          <cell r="C25" t="str">
            <v>102171000010261</v>
          </cell>
          <cell r="D25" t="str">
            <v>01</v>
          </cell>
          <cell r="E25">
            <v>36</v>
          </cell>
          <cell r="F25">
            <v>69</v>
          </cell>
          <cell r="G25">
            <v>85</v>
          </cell>
          <cell r="H25">
            <v>91</v>
          </cell>
          <cell r="I25">
            <v>281</v>
          </cell>
          <cell r="J25" t="str">
            <v>082401</v>
          </cell>
          <cell r="K25" t="str">
            <v>船舶与海洋结构物设计制造</v>
          </cell>
          <cell r="L25" t="str">
            <v>01</v>
          </cell>
          <cell r="M25" t="str">
            <v>船舶设计制造理论与方法</v>
          </cell>
        </row>
        <row r="26">
          <cell r="A26" t="str">
            <v>詹光夏</v>
          </cell>
          <cell r="B26" t="str">
            <v>zhanguangxia</v>
          </cell>
          <cell r="C26" t="str">
            <v>102171000010246</v>
          </cell>
          <cell r="D26" t="str">
            <v>01</v>
          </cell>
          <cell r="E26">
            <v>45</v>
          </cell>
          <cell r="F26">
            <v>61</v>
          </cell>
          <cell r="G26">
            <v>92</v>
          </cell>
          <cell r="H26">
            <v>83</v>
          </cell>
          <cell r="I26">
            <v>281</v>
          </cell>
          <cell r="J26" t="str">
            <v>082401</v>
          </cell>
          <cell r="K26" t="str">
            <v>船舶与海洋结构物设计制造</v>
          </cell>
          <cell r="L26" t="str">
            <v>02</v>
          </cell>
          <cell r="M26" t="str">
            <v>船舶与海洋工程力学</v>
          </cell>
        </row>
        <row r="27">
          <cell r="A27" t="str">
            <v>陈杰</v>
          </cell>
          <cell r="B27" t="str">
            <v>chenjie</v>
          </cell>
          <cell r="C27" t="str">
            <v>101411370209933</v>
          </cell>
          <cell r="D27" t="str">
            <v>01</v>
          </cell>
          <cell r="E27">
            <v>50</v>
          </cell>
          <cell r="F27">
            <v>59</v>
          </cell>
          <cell r="G27">
            <v>73</v>
          </cell>
          <cell r="H27">
            <v>98</v>
          </cell>
          <cell r="I27">
            <v>280</v>
          </cell>
          <cell r="J27" t="str">
            <v>082401</v>
          </cell>
          <cell r="K27" t="str">
            <v>船舶与海洋结构物设计制造</v>
          </cell>
          <cell r="L27" t="str">
            <v>01</v>
          </cell>
          <cell r="M27" t="str">
            <v>船舶设计制造理论与方法</v>
          </cell>
        </row>
        <row r="28">
          <cell r="A28" t="str">
            <v>朱世祺</v>
          </cell>
          <cell r="B28" t="str">
            <v>zhushiqi</v>
          </cell>
          <cell r="C28" t="str">
            <v>102171000010260</v>
          </cell>
          <cell r="D28" t="str">
            <v>01</v>
          </cell>
          <cell r="E28">
            <v>57</v>
          </cell>
          <cell r="F28">
            <v>66</v>
          </cell>
          <cell r="G28">
            <v>51</v>
          </cell>
          <cell r="H28">
            <v>106</v>
          </cell>
          <cell r="I28">
            <v>280</v>
          </cell>
          <cell r="J28" t="str">
            <v>082401</v>
          </cell>
          <cell r="K28" t="str">
            <v>船舶与海洋结构物设计制造</v>
          </cell>
          <cell r="L28" t="str">
            <v>02</v>
          </cell>
          <cell r="M28" t="str">
            <v>船舶与海洋工程力学</v>
          </cell>
        </row>
        <row r="29">
          <cell r="A29" t="str">
            <v>袁霆志</v>
          </cell>
          <cell r="B29" t="str">
            <v>yuantingzhi</v>
          </cell>
          <cell r="C29" t="str">
            <v>102171000010298</v>
          </cell>
          <cell r="D29" t="str">
            <v>01</v>
          </cell>
          <cell r="E29">
            <v>53</v>
          </cell>
          <cell r="F29">
            <v>73</v>
          </cell>
          <cell r="G29">
            <v>57</v>
          </cell>
          <cell r="H29">
            <v>94</v>
          </cell>
          <cell r="I29">
            <v>277</v>
          </cell>
          <cell r="J29" t="str">
            <v>082401</v>
          </cell>
          <cell r="K29" t="str">
            <v>船舶与海洋结构物设计制造</v>
          </cell>
          <cell r="L29" t="str">
            <v>04</v>
          </cell>
          <cell r="M29" t="str">
            <v>智能海洋机器人技术</v>
          </cell>
        </row>
        <row r="30">
          <cell r="A30" t="str">
            <v>吴秩宇</v>
          </cell>
          <cell r="B30" t="str">
            <v>wuzhiyu</v>
          </cell>
          <cell r="C30" t="str">
            <v>102171000010262</v>
          </cell>
          <cell r="D30" t="str">
            <v>01</v>
          </cell>
          <cell r="E30">
            <v>39</v>
          </cell>
          <cell r="F30">
            <v>68</v>
          </cell>
          <cell r="G30">
            <v>67</v>
          </cell>
          <cell r="H30">
            <v>100</v>
          </cell>
          <cell r="I30">
            <v>274</v>
          </cell>
          <cell r="J30" t="str">
            <v>082401</v>
          </cell>
          <cell r="K30" t="str">
            <v>船舶与海洋结构物设计制造</v>
          </cell>
          <cell r="L30" t="str">
            <v>02</v>
          </cell>
          <cell r="M30" t="str">
            <v>船舶与海洋工程力学</v>
          </cell>
        </row>
        <row r="31">
          <cell r="A31" t="str">
            <v>韩阔屹</v>
          </cell>
          <cell r="B31" t="str">
            <v>hankuoyi</v>
          </cell>
          <cell r="C31" t="str">
            <v>102171000010290</v>
          </cell>
          <cell r="D31" t="str">
            <v>01</v>
          </cell>
          <cell r="E31">
            <v>58</v>
          </cell>
          <cell r="F31">
            <v>67</v>
          </cell>
          <cell r="G31">
            <v>59</v>
          </cell>
          <cell r="H31">
            <v>90</v>
          </cell>
          <cell r="I31">
            <v>274</v>
          </cell>
          <cell r="J31" t="str">
            <v>082401</v>
          </cell>
          <cell r="K31" t="str">
            <v>船舶与海洋结构物设计制造</v>
          </cell>
          <cell r="L31" t="str">
            <v>01</v>
          </cell>
          <cell r="M31" t="str">
            <v>船舶设计制造理论与方法</v>
          </cell>
        </row>
        <row r="32">
          <cell r="A32" t="str">
            <v>于涛</v>
          </cell>
          <cell r="B32" t="str">
            <v>Yutao</v>
          </cell>
          <cell r="C32" t="str">
            <v>102171000010226</v>
          </cell>
          <cell r="D32" t="str">
            <v>01</v>
          </cell>
          <cell r="E32">
            <v>44</v>
          </cell>
          <cell r="F32">
            <v>63</v>
          </cell>
          <cell r="G32">
            <v>63</v>
          </cell>
          <cell r="H32">
            <v>100</v>
          </cell>
          <cell r="I32">
            <v>270</v>
          </cell>
          <cell r="J32" t="str">
            <v>082401</v>
          </cell>
          <cell r="K32" t="str">
            <v>船舶与海洋结构物设计制造</v>
          </cell>
          <cell r="L32" t="str">
            <v>01</v>
          </cell>
          <cell r="M32" t="str">
            <v>船舶设计制造理论与方法</v>
          </cell>
        </row>
        <row r="33">
          <cell r="A33" t="str">
            <v>陈栢仲</v>
          </cell>
          <cell r="B33" t="str">
            <v>chenbaizhong</v>
          </cell>
          <cell r="C33" t="str">
            <v>102171000010201</v>
          </cell>
          <cell r="D33" t="str">
            <v>01</v>
          </cell>
          <cell r="E33">
            <v>62</v>
          </cell>
          <cell r="F33">
            <v>74</v>
          </cell>
          <cell r="G33">
            <v>73</v>
          </cell>
          <cell r="H33">
            <v>55</v>
          </cell>
          <cell r="I33">
            <v>264</v>
          </cell>
          <cell r="J33" t="str">
            <v>082401</v>
          </cell>
          <cell r="K33" t="str">
            <v>船舶与海洋结构物设计制造</v>
          </cell>
          <cell r="L33" t="str">
            <v>01</v>
          </cell>
          <cell r="M33" t="str">
            <v>船舶设计制造理论与方法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zoomScaleNormal="100" workbookViewId="0">
      <selection activeCell="J6" sqref="J6"/>
    </sheetView>
  </sheetViews>
  <sheetFormatPr defaultRowHeight="14.25" x14ac:dyDescent="0.2"/>
  <cols>
    <col min="1" max="1" width="7.125" style="1" customWidth="1"/>
    <col min="2" max="2" width="17.25" style="1" bestFit="1" customWidth="1"/>
    <col min="3" max="3" width="12.5" style="1" customWidth="1"/>
    <col min="4" max="4" width="12.75" style="1" customWidth="1"/>
    <col min="5" max="7" width="9" style="1"/>
    <col min="8" max="8" width="11" style="1" customWidth="1"/>
    <col min="9" max="9" width="25.5" style="1" bestFit="1" customWidth="1"/>
    <col min="10" max="16384" width="9" style="1"/>
  </cols>
  <sheetData>
    <row r="1" spans="1:9" ht="36" customHeight="1" x14ac:dyDescent="0.2">
      <c r="A1" s="3" t="s">
        <v>71</v>
      </c>
      <c r="B1" s="3"/>
      <c r="C1" s="3"/>
      <c r="D1" s="3"/>
      <c r="E1" s="3"/>
      <c r="F1" s="3"/>
      <c r="G1" s="3"/>
      <c r="H1" s="3"/>
      <c r="I1" s="3"/>
    </row>
    <row r="2" spans="1:9" ht="27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2">
        <f t="shared" ref="A3:A33" si="0">ROW()-2</f>
        <v>1</v>
      </c>
      <c r="B3" s="2" t="s">
        <v>40</v>
      </c>
      <c r="C3" s="2" t="s">
        <v>9</v>
      </c>
      <c r="D3" s="2">
        <f>VLOOKUP(C3,[1]Sheet1!$A$2:$M$33,5,0)</f>
        <v>40</v>
      </c>
      <c r="E3" s="2">
        <f>VLOOKUP(C3,[1]Sheet1!$A$2:$M$33,6,0)</f>
        <v>85</v>
      </c>
      <c r="F3" s="2">
        <f>VLOOKUP(C3,[1]Sheet1!$A$2:$M$33,7,0)</f>
        <v>119</v>
      </c>
      <c r="G3" s="2">
        <f>VLOOKUP(C3,[1]Sheet1!$A$2:$M$33,8,0)</f>
        <v>130</v>
      </c>
      <c r="H3" s="2">
        <f>VLOOKUP(C3,[1]Sheet1!$A$2:$M$33,9,0)</f>
        <v>374</v>
      </c>
      <c r="I3" s="2" t="str">
        <f>VLOOKUP(C3,[1]Sheet1!$A$2:$M$33,11,0)</f>
        <v>船舶与海洋结构物设计制造</v>
      </c>
    </row>
    <row r="4" spans="1:9" x14ac:dyDescent="0.2">
      <c r="A4" s="2">
        <f t="shared" si="0"/>
        <v>2</v>
      </c>
      <c r="B4" s="2" t="s">
        <v>41</v>
      </c>
      <c r="C4" s="2" t="s">
        <v>10</v>
      </c>
      <c r="D4" s="2">
        <f>VLOOKUP(C4,[1]Sheet1!$A$2:$M$33,5,0)</f>
        <v>39</v>
      </c>
      <c r="E4" s="2">
        <f>VLOOKUP(C4,[1]Sheet1!$A$2:$M$33,6,0)</f>
        <v>76</v>
      </c>
      <c r="F4" s="2">
        <f>VLOOKUP(C4,[1]Sheet1!$A$2:$M$33,7,0)</f>
        <v>87</v>
      </c>
      <c r="G4" s="2">
        <f>VLOOKUP(C4,[1]Sheet1!$A$2:$M$33,8,0)</f>
        <v>129</v>
      </c>
      <c r="H4" s="2">
        <f>VLOOKUP(C4,[1]Sheet1!$A$2:$M$33,9,0)</f>
        <v>331</v>
      </c>
      <c r="I4" s="2" t="str">
        <f>VLOOKUP(C4,[1]Sheet1!$A$2:$M$33,11,0)</f>
        <v>船舶与海洋结构物设计制造</v>
      </c>
    </row>
    <row r="5" spans="1:9" x14ac:dyDescent="0.2">
      <c r="A5" s="2">
        <f t="shared" si="0"/>
        <v>3</v>
      </c>
      <c r="B5" s="2" t="s">
        <v>42</v>
      </c>
      <c r="C5" s="2" t="s">
        <v>11</v>
      </c>
      <c r="D5" s="2">
        <f>VLOOKUP(C5,[1]Sheet1!$A$2:$M$33,5,0)</f>
        <v>39</v>
      </c>
      <c r="E5" s="2">
        <f>VLOOKUP(C5,[1]Sheet1!$A$2:$M$33,6,0)</f>
        <v>70</v>
      </c>
      <c r="F5" s="2">
        <f>VLOOKUP(C5,[1]Sheet1!$A$2:$M$33,7,0)</f>
        <v>98</v>
      </c>
      <c r="G5" s="2">
        <f>VLOOKUP(C5,[1]Sheet1!$A$2:$M$33,8,0)</f>
        <v>107</v>
      </c>
      <c r="H5" s="2">
        <f>VLOOKUP(C5,[1]Sheet1!$A$2:$M$33,9,0)</f>
        <v>314</v>
      </c>
      <c r="I5" s="2" t="str">
        <f>VLOOKUP(C5,[1]Sheet1!$A$2:$M$33,11,0)</f>
        <v>船舶与海洋结构物设计制造</v>
      </c>
    </row>
    <row r="6" spans="1:9" x14ac:dyDescent="0.2">
      <c r="A6" s="2">
        <f t="shared" si="0"/>
        <v>4</v>
      </c>
      <c r="B6" s="2" t="s">
        <v>43</v>
      </c>
      <c r="C6" s="2" t="s">
        <v>12</v>
      </c>
      <c r="D6" s="2">
        <f>VLOOKUP(C6,[1]Sheet1!$A$2:$M$33,5,0)</f>
        <v>44</v>
      </c>
      <c r="E6" s="2">
        <f>VLOOKUP(C6,[1]Sheet1!$A$2:$M$33,6,0)</f>
        <v>67</v>
      </c>
      <c r="F6" s="2">
        <f>VLOOKUP(C6,[1]Sheet1!$A$2:$M$33,7,0)</f>
        <v>80</v>
      </c>
      <c r="G6" s="2">
        <f>VLOOKUP(C6,[1]Sheet1!$A$2:$M$33,8,0)</f>
        <v>122</v>
      </c>
      <c r="H6" s="2">
        <f>VLOOKUP(C6,[1]Sheet1!$A$2:$M$33,9,0)</f>
        <v>313</v>
      </c>
      <c r="I6" s="2" t="str">
        <f>VLOOKUP(C6,[1]Sheet1!$A$2:$M$33,11,0)</f>
        <v>船舶与海洋结构物设计制造</v>
      </c>
    </row>
    <row r="7" spans="1:9" x14ac:dyDescent="0.2">
      <c r="A7" s="2">
        <f t="shared" si="0"/>
        <v>5</v>
      </c>
      <c r="B7" s="2" t="s">
        <v>44</v>
      </c>
      <c r="C7" s="2" t="s">
        <v>13</v>
      </c>
      <c r="D7" s="2">
        <f>VLOOKUP(C7,[1]Sheet1!$A$2:$M$33,5,0)</f>
        <v>58</v>
      </c>
      <c r="E7" s="2">
        <f>VLOOKUP(C7,[1]Sheet1!$A$2:$M$33,6,0)</f>
        <v>76</v>
      </c>
      <c r="F7" s="2">
        <f>VLOOKUP(C7,[1]Sheet1!$A$2:$M$33,7,0)</f>
        <v>63</v>
      </c>
      <c r="G7" s="2">
        <f>VLOOKUP(C7,[1]Sheet1!$A$2:$M$33,8,0)</f>
        <v>115</v>
      </c>
      <c r="H7" s="2">
        <f>VLOOKUP(C7,[1]Sheet1!$A$2:$M$33,9,0)</f>
        <v>312</v>
      </c>
      <c r="I7" s="2" t="str">
        <f>VLOOKUP(C7,[1]Sheet1!$A$2:$M$33,11,0)</f>
        <v>船舶与海洋结构物设计制造</v>
      </c>
    </row>
    <row r="8" spans="1:9" x14ac:dyDescent="0.2">
      <c r="A8" s="2">
        <f t="shared" si="0"/>
        <v>6</v>
      </c>
      <c r="B8" s="2" t="s">
        <v>45</v>
      </c>
      <c r="C8" s="2" t="s">
        <v>14</v>
      </c>
      <c r="D8" s="2">
        <f>VLOOKUP(C8,[1]Sheet1!$A$2:$M$33,5,0)</f>
        <v>64</v>
      </c>
      <c r="E8" s="2">
        <f>VLOOKUP(C8,[1]Sheet1!$A$2:$M$33,6,0)</f>
        <v>71</v>
      </c>
      <c r="F8" s="2">
        <f>VLOOKUP(C8,[1]Sheet1!$A$2:$M$33,7,0)</f>
        <v>76</v>
      </c>
      <c r="G8" s="2">
        <f>VLOOKUP(C8,[1]Sheet1!$A$2:$M$33,8,0)</f>
        <v>98</v>
      </c>
      <c r="H8" s="2">
        <f>VLOOKUP(C8,[1]Sheet1!$A$2:$M$33,9,0)</f>
        <v>309</v>
      </c>
      <c r="I8" s="2" t="str">
        <f>VLOOKUP(C8,[1]Sheet1!$A$2:$M$33,11,0)</f>
        <v>船舶与海洋结构物设计制造</v>
      </c>
    </row>
    <row r="9" spans="1:9" x14ac:dyDescent="0.2">
      <c r="A9" s="2">
        <f t="shared" si="0"/>
        <v>7</v>
      </c>
      <c r="B9" s="2" t="s">
        <v>46</v>
      </c>
      <c r="C9" s="2" t="s">
        <v>15</v>
      </c>
      <c r="D9" s="2">
        <f>VLOOKUP(C9,[1]Sheet1!$A$2:$M$33,5,0)</f>
        <v>54</v>
      </c>
      <c r="E9" s="2">
        <f>VLOOKUP(C9,[1]Sheet1!$A$2:$M$33,6,0)</f>
        <v>61</v>
      </c>
      <c r="F9" s="2">
        <f>VLOOKUP(C9,[1]Sheet1!$A$2:$M$33,7,0)</f>
        <v>73</v>
      </c>
      <c r="G9" s="2">
        <f>VLOOKUP(C9,[1]Sheet1!$A$2:$M$33,8,0)</f>
        <v>121</v>
      </c>
      <c r="H9" s="2">
        <f>VLOOKUP(C9,[1]Sheet1!$A$2:$M$33,9,0)</f>
        <v>309</v>
      </c>
      <c r="I9" s="2" t="str">
        <f>VLOOKUP(C9,[1]Sheet1!$A$2:$M$33,11,0)</f>
        <v>船舶与海洋结构物设计制造</v>
      </c>
    </row>
    <row r="10" spans="1:9" x14ac:dyDescent="0.2">
      <c r="A10" s="2">
        <f t="shared" si="0"/>
        <v>8</v>
      </c>
      <c r="B10" s="2" t="s">
        <v>47</v>
      </c>
      <c r="C10" s="2" t="s">
        <v>16</v>
      </c>
      <c r="D10" s="2">
        <f>VLOOKUP(C10,[1]Sheet1!$A$2:$M$33,5,0)</f>
        <v>41</v>
      </c>
      <c r="E10" s="2">
        <f>VLOOKUP(C10,[1]Sheet1!$A$2:$M$33,6,0)</f>
        <v>79</v>
      </c>
      <c r="F10" s="2">
        <f>VLOOKUP(C10,[1]Sheet1!$A$2:$M$33,7,0)</f>
        <v>69</v>
      </c>
      <c r="G10" s="2">
        <f>VLOOKUP(C10,[1]Sheet1!$A$2:$M$33,8,0)</f>
        <v>119</v>
      </c>
      <c r="H10" s="2">
        <f>VLOOKUP(C10,[1]Sheet1!$A$2:$M$33,9,0)</f>
        <v>308</v>
      </c>
      <c r="I10" s="2" t="str">
        <f>VLOOKUP(C10,[1]Sheet1!$A$2:$M$33,11,0)</f>
        <v>船舶与海洋结构物设计制造</v>
      </c>
    </row>
    <row r="11" spans="1:9" x14ac:dyDescent="0.2">
      <c r="A11" s="2">
        <f t="shared" si="0"/>
        <v>9</v>
      </c>
      <c r="B11" s="2" t="s">
        <v>48</v>
      </c>
      <c r="C11" s="2" t="s">
        <v>17</v>
      </c>
      <c r="D11" s="2">
        <f>VLOOKUP(C11,[1]Sheet1!$A$2:$M$33,5,0)</f>
        <v>54</v>
      </c>
      <c r="E11" s="2">
        <f>VLOOKUP(C11,[1]Sheet1!$A$2:$M$33,6,0)</f>
        <v>78</v>
      </c>
      <c r="F11" s="2">
        <f>VLOOKUP(C11,[1]Sheet1!$A$2:$M$33,7,0)</f>
        <v>56</v>
      </c>
      <c r="G11" s="2">
        <f>VLOOKUP(C11,[1]Sheet1!$A$2:$M$33,8,0)</f>
        <v>120</v>
      </c>
      <c r="H11" s="2">
        <f>VLOOKUP(C11,[1]Sheet1!$A$2:$M$33,9,0)</f>
        <v>308</v>
      </c>
      <c r="I11" s="2" t="str">
        <f>VLOOKUP(C11,[1]Sheet1!$A$2:$M$33,11,0)</f>
        <v>船舶与海洋结构物设计制造</v>
      </c>
    </row>
    <row r="12" spans="1:9" x14ac:dyDescent="0.2">
      <c r="A12" s="2">
        <f t="shared" si="0"/>
        <v>10</v>
      </c>
      <c r="B12" s="2" t="s">
        <v>49</v>
      </c>
      <c r="C12" s="2" t="s">
        <v>18</v>
      </c>
      <c r="D12" s="2">
        <f>VLOOKUP(C12,[1]Sheet1!$A$2:$M$33,5,0)</f>
        <v>60</v>
      </c>
      <c r="E12" s="2">
        <f>VLOOKUP(C12,[1]Sheet1!$A$2:$M$33,6,0)</f>
        <v>81</v>
      </c>
      <c r="F12" s="2">
        <f>VLOOKUP(C12,[1]Sheet1!$A$2:$M$33,7,0)</f>
        <v>76</v>
      </c>
      <c r="G12" s="2">
        <f>VLOOKUP(C12,[1]Sheet1!$A$2:$M$33,8,0)</f>
        <v>90</v>
      </c>
      <c r="H12" s="2">
        <f>VLOOKUP(C12,[1]Sheet1!$A$2:$M$33,9,0)</f>
        <v>307</v>
      </c>
      <c r="I12" s="2" t="str">
        <f>VLOOKUP(C12,[1]Sheet1!$A$2:$M$33,11,0)</f>
        <v>船舶与海洋结构物设计制造</v>
      </c>
    </row>
    <row r="13" spans="1:9" x14ac:dyDescent="0.2">
      <c r="A13" s="2">
        <f t="shared" si="0"/>
        <v>11</v>
      </c>
      <c r="B13" s="2" t="s">
        <v>50</v>
      </c>
      <c r="C13" s="2" t="s">
        <v>19</v>
      </c>
      <c r="D13" s="2">
        <f>VLOOKUP(C13,[1]Sheet1!$A$2:$M$33,5,0)</f>
        <v>58</v>
      </c>
      <c r="E13" s="2">
        <f>VLOOKUP(C13,[1]Sheet1!$A$2:$M$33,6,0)</f>
        <v>69</v>
      </c>
      <c r="F13" s="2">
        <f>VLOOKUP(C13,[1]Sheet1!$A$2:$M$33,7,0)</f>
        <v>65</v>
      </c>
      <c r="G13" s="2">
        <f>VLOOKUP(C13,[1]Sheet1!$A$2:$M$33,8,0)</f>
        <v>113</v>
      </c>
      <c r="H13" s="2">
        <f>VLOOKUP(C13,[1]Sheet1!$A$2:$M$33,9,0)</f>
        <v>305</v>
      </c>
      <c r="I13" s="2" t="str">
        <f>VLOOKUP(C13,[1]Sheet1!$A$2:$M$33,11,0)</f>
        <v>船舶与海洋结构物设计制造</v>
      </c>
    </row>
    <row r="14" spans="1:9" x14ac:dyDescent="0.2">
      <c r="A14" s="2">
        <f t="shared" si="0"/>
        <v>12</v>
      </c>
      <c r="B14" s="2" t="s">
        <v>51</v>
      </c>
      <c r="C14" s="2" t="s">
        <v>20</v>
      </c>
      <c r="D14" s="2">
        <f>VLOOKUP(C14,[1]Sheet1!$A$2:$M$33,5,0)</f>
        <v>52</v>
      </c>
      <c r="E14" s="2">
        <f>VLOOKUP(C14,[1]Sheet1!$A$2:$M$33,6,0)</f>
        <v>75</v>
      </c>
      <c r="F14" s="2">
        <f>VLOOKUP(C14,[1]Sheet1!$A$2:$M$33,7,0)</f>
        <v>77</v>
      </c>
      <c r="G14" s="2">
        <f>VLOOKUP(C14,[1]Sheet1!$A$2:$M$33,8,0)</f>
        <v>100</v>
      </c>
      <c r="H14" s="2">
        <f>VLOOKUP(C14,[1]Sheet1!$A$2:$M$33,9,0)</f>
        <v>304</v>
      </c>
      <c r="I14" s="2" t="str">
        <f>VLOOKUP(C14,[1]Sheet1!$A$2:$M$33,11,0)</f>
        <v>船舶与海洋结构物设计制造</v>
      </c>
    </row>
    <row r="15" spans="1:9" x14ac:dyDescent="0.2">
      <c r="A15" s="2">
        <f t="shared" si="0"/>
        <v>13</v>
      </c>
      <c r="B15" s="2" t="s">
        <v>52</v>
      </c>
      <c r="C15" s="2" t="s">
        <v>21</v>
      </c>
      <c r="D15" s="2">
        <f>VLOOKUP(C15,[1]Sheet1!$A$2:$M$33,5,0)</f>
        <v>47</v>
      </c>
      <c r="E15" s="2">
        <f>VLOOKUP(C15,[1]Sheet1!$A$2:$M$33,6,0)</f>
        <v>74</v>
      </c>
      <c r="F15" s="2">
        <f>VLOOKUP(C15,[1]Sheet1!$A$2:$M$33,7,0)</f>
        <v>81</v>
      </c>
      <c r="G15" s="2">
        <f>VLOOKUP(C15,[1]Sheet1!$A$2:$M$33,8,0)</f>
        <v>102</v>
      </c>
      <c r="H15" s="2">
        <f>VLOOKUP(C15,[1]Sheet1!$A$2:$M$33,9,0)</f>
        <v>304</v>
      </c>
      <c r="I15" s="2" t="str">
        <f>VLOOKUP(C15,[1]Sheet1!$A$2:$M$33,11,0)</f>
        <v>船舶与海洋结构物设计制造</v>
      </c>
    </row>
    <row r="16" spans="1:9" x14ac:dyDescent="0.2">
      <c r="A16" s="2">
        <f t="shared" si="0"/>
        <v>14</v>
      </c>
      <c r="B16" s="2" t="s">
        <v>53</v>
      </c>
      <c r="C16" s="2" t="s">
        <v>22</v>
      </c>
      <c r="D16" s="2">
        <f>VLOOKUP(C16,[1]Sheet1!$A$2:$M$33,5,0)</f>
        <v>65</v>
      </c>
      <c r="E16" s="2">
        <f>VLOOKUP(C16,[1]Sheet1!$A$2:$M$33,6,0)</f>
        <v>71</v>
      </c>
      <c r="F16" s="2">
        <f>VLOOKUP(C16,[1]Sheet1!$A$2:$M$33,7,0)</f>
        <v>74</v>
      </c>
      <c r="G16" s="2">
        <f>VLOOKUP(C16,[1]Sheet1!$A$2:$M$33,8,0)</f>
        <v>93</v>
      </c>
      <c r="H16" s="2">
        <f>VLOOKUP(C16,[1]Sheet1!$A$2:$M$33,9,0)</f>
        <v>303</v>
      </c>
      <c r="I16" s="2" t="str">
        <f>VLOOKUP(C16,[1]Sheet1!$A$2:$M$33,11,0)</f>
        <v>船舶与海洋结构物设计制造</v>
      </c>
    </row>
    <row r="17" spans="1:9" x14ac:dyDescent="0.2">
      <c r="A17" s="2">
        <f t="shared" si="0"/>
        <v>15</v>
      </c>
      <c r="B17" s="2" t="s">
        <v>54</v>
      </c>
      <c r="C17" s="2" t="s">
        <v>23</v>
      </c>
      <c r="D17" s="2">
        <f>VLOOKUP(C17,[1]Sheet1!$A$2:$M$33,5,0)</f>
        <v>60</v>
      </c>
      <c r="E17" s="2">
        <f>VLOOKUP(C17,[1]Sheet1!$A$2:$M$33,6,0)</f>
        <v>62</v>
      </c>
      <c r="F17" s="2">
        <f>VLOOKUP(C17,[1]Sheet1!$A$2:$M$33,7,0)</f>
        <v>82</v>
      </c>
      <c r="G17" s="2">
        <f>VLOOKUP(C17,[1]Sheet1!$A$2:$M$33,8,0)</f>
        <v>99</v>
      </c>
      <c r="H17" s="2">
        <f>VLOOKUP(C17,[1]Sheet1!$A$2:$M$33,9,0)</f>
        <v>303</v>
      </c>
      <c r="I17" s="2" t="str">
        <f>VLOOKUP(C17,[1]Sheet1!$A$2:$M$33,11,0)</f>
        <v>船舶与海洋结构物设计制造</v>
      </c>
    </row>
    <row r="18" spans="1:9" x14ac:dyDescent="0.2">
      <c r="A18" s="2">
        <f t="shared" si="0"/>
        <v>16</v>
      </c>
      <c r="B18" s="2" t="s">
        <v>55</v>
      </c>
      <c r="C18" s="2" t="s">
        <v>24</v>
      </c>
      <c r="D18" s="2">
        <f>VLOOKUP(C18,[1]Sheet1!$A$2:$M$33,5,0)</f>
        <v>50</v>
      </c>
      <c r="E18" s="2">
        <f>VLOOKUP(C18,[1]Sheet1!$A$2:$M$33,6,0)</f>
        <v>73</v>
      </c>
      <c r="F18" s="2">
        <f>VLOOKUP(C18,[1]Sheet1!$A$2:$M$33,7,0)</f>
        <v>66</v>
      </c>
      <c r="G18" s="2">
        <f>VLOOKUP(C18,[1]Sheet1!$A$2:$M$33,8,0)</f>
        <v>111</v>
      </c>
      <c r="H18" s="2">
        <f>VLOOKUP(C18,[1]Sheet1!$A$2:$M$33,9,0)</f>
        <v>300</v>
      </c>
      <c r="I18" s="2" t="str">
        <f>VLOOKUP(C18,[1]Sheet1!$A$2:$M$33,11,0)</f>
        <v>船舶与海洋结构物设计制造</v>
      </c>
    </row>
    <row r="19" spans="1:9" x14ac:dyDescent="0.2">
      <c r="A19" s="2">
        <f t="shared" si="0"/>
        <v>17</v>
      </c>
      <c r="B19" s="2" t="s">
        <v>56</v>
      </c>
      <c r="C19" s="2" t="s">
        <v>25</v>
      </c>
      <c r="D19" s="2">
        <f>VLOOKUP(C19,[1]Sheet1!$A$2:$M$33,5,0)</f>
        <v>45</v>
      </c>
      <c r="E19" s="2">
        <f>VLOOKUP(C19,[1]Sheet1!$A$2:$M$33,6,0)</f>
        <v>71</v>
      </c>
      <c r="F19" s="2">
        <f>VLOOKUP(C19,[1]Sheet1!$A$2:$M$33,7,0)</f>
        <v>81</v>
      </c>
      <c r="G19" s="2">
        <f>VLOOKUP(C19,[1]Sheet1!$A$2:$M$33,8,0)</f>
        <v>103</v>
      </c>
      <c r="H19" s="2">
        <f>VLOOKUP(C19,[1]Sheet1!$A$2:$M$33,9,0)</f>
        <v>300</v>
      </c>
      <c r="I19" s="2" t="str">
        <f>VLOOKUP(C19,[1]Sheet1!$A$2:$M$33,11,0)</f>
        <v>船舶与海洋结构物设计制造</v>
      </c>
    </row>
    <row r="20" spans="1:9" x14ac:dyDescent="0.2">
      <c r="A20" s="2">
        <f t="shared" si="0"/>
        <v>18</v>
      </c>
      <c r="B20" s="2" t="s">
        <v>57</v>
      </c>
      <c r="C20" s="2" t="s">
        <v>26</v>
      </c>
      <c r="D20" s="2">
        <f>VLOOKUP(C20,[1]Sheet1!$A$2:$M$33,5,0)</f>
        <v>62</v>
      </c>
      <c r="E20" s="2">
        <f>VLOOKUP(C20,[1]Sheet1!$A$2:$M$33,6,0)</f>
        <v>74</v>
      </c>
      <c r="F20" s="2">
        <f>VLOOKUP(C20,[1]Sheet1!$A$2:$M$33,7,0)</f>
        <v>56</v>
      </c>
      <c r="G20" s="2">
        <f>VLOOKUP(C20,[1]Sheet1!$A$2:$M$33,8,0)</f>
        <v>107</v>
      </c>
      <c r="H20" s="2">
        <f>VLOOKUP(C20,[1]Sheet1!$A$2:$M$33,9,0)</f>
        <v>299</v>
      </c>
      <c r="I20" s="2" t="str">
        <f>VLOOKUP(C20,[1]Sheet1!$A$2:$M$33,11,0)</f>
        <v>船舶与海洋结构物设计制造</v>
      </c>
    </row>
    <row r="21" spans="1:9" x14ac:dyDescent="0.2">
      <c r="A21" s="2">
        <f t="shared" si="0"/>
        <v>19</v>
      </c>
      <c r="B21" s="2" t="s">
        <v>58</v>
      </c>
      <c r="C21" s="2" t="s">
        <v>27</v>
      </c>
      <c r="D21" s="2">
        <f>VLOOKUP(C21,[1]Sheet1!$A$2:$M$33,5,0)</f>
        <v>46</v>
      </c>
      <c r="E21" s="2">
        <f>VLOOKUP(C21,[1]Sheet1!$A$2:$M$33,6,0)</f>
        <v>74</v>
      </c>
      <c r="F21" s="2">
        <f>VLOOKUP(C21,[1]Sheet1!$A$2:$M$33,7,0)</f>
        <v>82</v>
      </c>
      <c r="G21" s="2">
        <f>VLOOKUP(C21,[1]Sheet1!$A$2:$M$33,8,0)</f>
        <v>96</v>
      </c>
      <c r="H21" s="2">
        <f>VLOOKUP(C21,[1]Sheet1!$A$2:$M$33,9,0)</f>
        <v>298</v>
      </c>
      <c r="I21" s="2" t="str">
        <f>VLOOKUP(C21,[1]Sheet1!$A$2:$M$33,11,0)</f>
        <v>船舶与海洋结构物设计制造</v>
      </c>
    </row>
    <row r="22" spans="1:9" x14ac:dyDescent="0.2">
      <c r="A22" s="2">
        <f t="shared" si="0"/>
        <v>20</v>
      </c>
      <c r="B22" s="2" t="s">
        <v>59</v>
      </c>
      <c r="C22" s="2" t="s">
        <v>28</v>
      </c>
      <c r="D22" s="2">
        <f>VLOOKUP(C22,[1]Sheet1!$A$2:$M$33,5,0)</f>
        <v>42</v>
      </c>
      <c r="E22" s="2">
        <f>VLOOKUP(C22,[1]Sheet1!$A$2:$M$33,6,0)</f>
        <v>67</v>
      </c>
      <c r="F22" s="2">
        <f>VLOOKUP(C22,[1]Sheet1!$A$2:$M$33,7,0)</f>
        <v>71</v>
      </c>
      <c r="G22" s="2">
        <f>VLOOKUP(C22,[1]Sheet1!$A$2:$M$33,8,0)</f>
        <v>115</v>
      </c>
      <c r="H22" s="2">
        <f>VLOOKUP(C22,[1]Sheet1!$A$2:$M$33,9,0)</f>
        <v>295</v>
      </c>
      <c r="I22" s="2" t="str">
        <f>VLOOKUP(C22,[1]Sheet1!$A$2:$M$33,11,0)</f>
        <v>船舶与海洋结构物设计制造</v>
      </c>
    </row>
    <row r="23" spans="1:9" x14ac:dyDescent="0.2">
      <c r="A23" s="2">
        <f t="shared" si="0"/>
        <v>21</v>
      </c>
      <c r="B23" s="2" t="s">
        <v>60</v>
      </c>
      <c r="C23" s="2" t="s">
        <v>29</v>
      </c>
      <c r="D23" s="2">
        <f>VLOOKUP(C23,[1]Sheet1!$A$2:$M$33,5,0)</f>
        <v>47</v>
      </c>
      <c r="E23" s="2">
        <f>VLOOKUP(C23,[1]Sheet1!$A$2:$M$33,6,0)</f>
        <v>76</v>
      </c>
      <c r="F23" s="2">
        <f>VLOOKUP(C23,[1]Sheet1!$A$2:$M$33,7,0)</f>
        <v>75</v>
      </c>
      <c r="G23" s="2">
        <f>VLOOKUP(C23,[1]Sheet1!$A$2:$M$33,8,0)</f>
        <v>96</v>
      </c>
      <c r="H23" s="2">
        <f>VLOOKUP(C23,[1]Sheet1!$A$2:$M$33,9,0)</f>
        <v>294</v>
      </c>
      <c r="I23" s="2" t="str">
        <f>VLOOKUP(C23,[1]Sheet1!$A$2:$M$33,11,0)</f>
        <v>船舶与海洋结构物设计制造</v>
      </c>
    </row>
    <row r="24" spans="1:9" x14ac:dyDescent="0.2">
      <c r="A24" s="2">
        <f t="shared" si="0"/>
        <v>22</v>
      </c>
      <c r="B24" s="2" t="s">
        <v>61</v>
      </c>
      <c r="C24" s="2" t="s">
        <v>30</v>
      </c>
      <c r="D24" s="2">
        <f>VLOOKUP(C24,[1]Sheet1!$A$2:$M$33,5,0)</f>
        <v>76</v>
      </c>
      <c r="E24" s="2">
        <f>VLOOKUP(C24,[1]Sheet1!$A$2:$M$33,6,0)</f>
        <v>68</v>
      </c>
      <c r="F24" s="2">
        <f>VLOOKUP(C24,[1]Sheet1!$A$2:$M$33,7,0)</f>
        <v>65</v>
      </c>
      <c r="G24" s="2">
        <f>VLOOKUP(C24,[1]Sheet1!$A$2:$M$33,8,0)</f>
        <v>74</v>
      </c>
      <c r="H24" s="2">
        <f>VLOOKUP(C24,[1]Sheet1!$A$2:$M$33,9,0)</f>
        <v>283</v>
      </c>
      <c r="I24" s="2" t="str">
        <f>VLOOKUP(C24,[1]Sheet1!$A$2:$M$33,11,0)</f>
        <v>船舶与海洋结构物设计制造</v>
      </c>
    </row>
    <row r="25" spans="1:9" x14ac:dyDescent="0.2">
      <c r="A25" s="2">
        <f t="shared" si="0"/>
        <v>23</v>
      </c>
      <c r="B25" s="2" t="s">
        <v>62</v>
      </c>
      <c r="C25" s="2" t="s">
        <v>31</v>
      </c>
      <c r="D25" s="2">
        <f>VLOOKUP(C25,[1]Sheet1!$A$2:$M$33,5,0)</f>
        <v>36</v>
      </c>
      <c r="E25" s="2">
        <f>VLOOKUP(C25,[1]Sheet1!$A$2:$M$33,6,0)</f>
        <v>69</v>
      </c>
      <c r="F25" s="2">
        <f>VLOOKUP(C25,[1]Sheet1!$A$2:$M$33,7,0)</f>
        <v>85</v>
      </c>
      <c r="G25" s="2">
        <f>VLOOKUP(C25,[1]Sheet1!$A$2:$M$33,8,0)</f>
        <v>91</v>
      </c>
      <c r="H25" s="2">
        <f>VLOOKUP(C25,[1]Sheet1!$A$2:$M$33,9,0)</f>
        <v>281</v>
      </c>
      <c r="I25" s="2" t="str">
        <f>VLOOKUP(C25,[1]Sheet1!$A$2:$M$33,11,0)</f>
        <v>船舶与海洋结构物设计制造</v>
      </c>
    </row>
    <row r="26" spans="1:9" x14ac:dyDescent="0.2">
      <c r="A26" s="2">
        <f t="shared" si="0"/>
        <v>24</v>
      </c>
      <c r="B26" s="2" t="s">
        <v>63</v>
      </c>
      <c r="C26" s="2" t="s">
        <v>32</v>
      </c>
      <c r="D26" s="2">
        <f>VLOOKUP(C26,[1]Sheet1!$A$2:$M$33,5,0)</f>
        <v>45</v>
      </c>
      <c r="E26" s="2">
        <f>VLOOKUP(C26,[1]Sheet1!$A$2:$M$33,6,0)</f>
        <v>61</v>
      </c>
      <c r="F26" s="2">
        <f>VLOOKUP(C26,[1]Sheet1!$A$2:$M$33,7,0)</f>
        <v>92</v>
      </c>
      <c r="G26" s="2">
        <f>VLOOKUP(C26,[1]Sheet1!$A$2:$M$33,8,0)</f>
        <v>83</v>
      </c>
      <c r="H26" s="2">
        <f>VLOOKUP(C26,[1]Sheet1!$A$2:$M$33,9,0)</f>
        <v>281</v>
      </c>
      <c r="I26" s="2" t="str">
        <f>VLOOKUP(C26,[1]Sheet1!$A$2:$M$33,11,0)</f>
        <v>船舶与海洋结构物设计制造</v>
      </c>
    </row>
    <row r="27" spans="1:9" x14ac:dyDescent="0.2">
      <c r="A27" s="2">
        <f t="shared" si="0"/>
        <v>25</v>
      </c>
      <c r="B27" s="2" t="s">
        <v>64</v>
      </c>
      <c r="C27" s="2" t="s">
        <v>33</v>
      </c>
      <c r="D27" s="2">
        <f>VLOOKUP(C27,[1]Sheet1!$A$2:$M$33,5,0)</f>
        <v>50</v>
      </c>
      <c r="E27" s="2">
        <f>VLOOKUP(C27,[1]Sheet1!$A$2:$M$33,6,0)</f>
        <v>59</v>
      </c>
      <c r="F27" s="2">
        <f>VLOOKUP(C27,[1]Sheet1!$A$2:$M$33,7,0)</f>
        <v>73</v>
      </c>
      <c r="G27" s="2">
        <f>VLOOKUP(C27,[1]Sheet1!$A$2:$M$33,8,0)</f>
        <v>98</v>
      </c>
      <c r="H27" s="2">
        <f>VLOOKUP(C27,[1]Sheet1!$A$2:$M$33,9,0)</f>
        <v>280</v>
      </c>
      <c r="I27" s="2" t="str">
        <f>VLOOKUP(C27,[1]Sheet1!$A$2:$M$33,11,0)</f>
        <v>船舶与海洋结构物设计制造</v>
      </c>
    </row>
    <row r="28" spans="1:9" x14ac:dyDescent="0.2">
      <c r="A28" s="2">
        <f t="shared" si="0"/>
        <v>26</v>
      </c>
      <c r="B28" s="2" t="s">
        <v>65</v>
      </c>
      <c r="C28" s="2" t="s">
        <v>34</v>
      </c>
      <c r="D28" s="2">
        <f>VLOOKUP(C28,[1]Sheet1!$A$2:$M$33,5,0)</f>
        <v>57</v>
      </c>
      <c r="E28" s="2">
        <f>VLOOKUP(C28,[1]Sheet1!$A$2:$M$33,6,0)</f>
        <v>66</v>
      </c>
      <c r="F28" s="2">
        <f>VLOOKUP(C28,[1]Sheet1!$A$2:$M$33,7,0)</f>
        <v>51</v>
      </c>
      <c r="G28" s="2">
        <f>VLOOKUP(C28,[1]Sheet1!$A$2:$M$33,8,0)</f>
        <v>106</v>
      </c>
      <c r="H28" s="2">
        <f>VLOOKUP(C28,[1]Sheet1!$A$2:$M$33,9,0)</f>
        <v>280</v>
      </c>
      <c r="I28" s="2" t="str">
        <f>VLOOKUP(C28,[1]Sheet1!$A$2:$M$33,11,0)</f>
        <v>船舶与海洋结构物设计制造</v>
      </c>
    </row>
    <row r="29" spans="1:9" x14ac:dyDescent="0.2">
      <c r="A29" s="2">
        <f t="shared" si="0"/>
        <v>27</v>
      </c>
      <c r="B29" s="2" t="s">
        <v>66</v>
      </c>
      <c r="C29" s="2" t="s">
        <v>35</v>
      </c>
      <c r="D29" s="2">
        <f>VLOOKUP(C29,[1]Sheet1!$A$2:$M$33,5,0)</f>
        <v>53</v>
      </c>
      <c r="E29" s="2">
        <f>VLOOKUP(C29,[1]Sheet1!$A$2:$M$33,6,0)</f>
        <v>73</v>
      </c>
      <c r="F29" s="2">
        <f>VLOOKUP(C29,[1]Sheet1!$A$2:$M$33,7,0)</f>
        <v>57</v>
      </c>
      <c r="G29" s="2">
        <f>VLOOKUP(C29,[1]Sheet1!$A$2:$M$33,8,0)</f>
        <v>94</v>
      </c>
      <c r="H29" s="2">
        <f>VLOOKUP(C29,[1]Sheet1!$A$2:$M$33,9,0)</f>
        <v>277</v>
      </c>
      <c r="I29" s="2" t="str">
        <f>VLOOKUP(C29,[1]Sheet1!$A$2:$M$33,11,0)</f>
        <v>船舶与海洋结构物设计制造</v>
      </c>
    </row>
    <row r="30" spans="1:9" x14ac:dyDescent="0.2">
      <c r="A30" s="2">
        <f t="shared" si="0"/>
        <v>28</v>
      </c>
      <c r="B30" s="2" t="s">
        <v>67</v>
      </c>
      <c r="C30" s="2" t="s">
        <v>36</v>
      </c>
      <c r="D30" s="2">
        <f>VLOOKUP(C30,[1]Sheet1!$A$2:$M$33,5,0)</f>
        <v>39</v>
      </c>
      <c r="E30" s="2">
        <f>VLOOKUP(C30,[1]Sheet1!$A$2:$M$33,6,0)</f>
        <v>68</v>
      </c>
      <c r="F30" s="2">
        <f>VLOOKUP(C30,[1]Sheet1!$A$2:$M$33,7,0)</f>
        <v>67</v>
      </c>
      <c r="G30" s="2">
        <f>VLOOKUP(C30,[1]Sheet1!$A$2:$M$33,8,0)</f>
        <v>100</v>
      </c>
      <c r="H30" s="2">
        <f>VLOOKUP(C30,[1]Sheet1!$A$2:$M$33,9,0)</f>
        <v>274</v>
      </c>
      <c r="I30" s="2" t="str">
        <f>VLOOKUP(C30,[1]Sheet1!$A$2:$M$33,11,0)</f>
        <v>船舶与海洋结构物设计制造</v>
      </c>
    </row>
    <row r="31" spans="1:9" x14ac:dyDescent="0.2">
      <c r="A31" s="2">
        <f t="shared" si="0"/>
        <v>29</v>
      </c>
      <c r="B31" s="2" t="s">
        <v>68</v>
      </c>
      <c r="C31" s="2" t="s">
        <v>37</v>
      </c>
      <c r="D31" s="2">
        <f>VLOOKUP(C31,[1]Sheet1!$A$2:$M$33,5,0)</f>
        <v>58</v>
      </c>
      <c r="E31" s="2">
        <f>VLOOKUP(C31,[1]Sheet1!$A$2:$M$33,6,0)</f>
        <v>67</v>
      </c>
      <c r="F31" s="2">
        <f>VLOOKUP(C31,[1]Sheet1!$A$2:$M$33,7,0)</f>
        <v>59</v>
      </c>
      <c r="G31" s="2">
        <f>VLOOKUP(C31,[1]Sheet1!$A$2:$M$33,8,0)</f>
        <v>90</v>
      </c>
      <c r="H31" s="2">
        <f>VLOOKUP(C31,[1]Sheet1!$A$2:$M$33,9,0)</f>
        <v>274</v>
      </c>
      <c r="I31" s="2" t="str">
        <f>VLOOKUP(C31,[1]Sheet1!$A$2:$M$33,11,0)</f>
        <v>船舶与海洋结构物设计制造</v>
      </c>
    </row>
    <row r="32" spans="1:9" x14ac:dyDescent="0.2">
      <c r="A32" s="2">
        <f t="shared" si="0"/>
        <v>30</v>
      </c>
      <c r="B32" s="2" t="s">
        <v>69</v>
      </c>
      <c r="C32" s="2" t="s">
        <v>38</v>
      </c>
      <c r="D32" s="2">
        <f>VLOOKUP(C32,[1]Sheet1!$A$2:$M$33,5,0)</f>
        <v>44</v>
      </c>
      <c r="E32" s="2">
        <f>VLOOKUP(C32,[1]Sheet1!$A$2:$M$33,6,0)</f>
        <v>63</v>
      </c>
      <c r="F32" s="2">
        <f>VLOOKUP(C32,[1]Sheet1!$A$2:$M$33,7,0)</f>
        <v>63</v>
      </c>
      <c r="G32" s="2">
        <f>VLOOKUP(C32,[1]Sheet1!$A$2:$M$33,8,0)</f>
        <v>100</v>
      </c>
      <c r="H32" s="2">
        <f>VLOOKUP(C32,[1]Sheet1!$A$2:$M$33,9,0)</f>
        <v>270</v>
      </c>
      <c r="I32" s="2" t="str">
        <f>VLOOKUP(C32,[1]Sheet1!$A$2:$M$33,11,0)</f>
        <v>船舶与海洋结构物设计制造</v>
      </c>
    </row>
    <row r="33" spans="1:9" x14ac:dyDescent="0.2">
      <c r="A33" s="2">
        <f t="shared" si="0"/>
        <v>31</v>
      </c>
      <c r="B33" s="2" t="s">
        <v>70</v>
      </c>
      <c r="C33" s="2" t="s">
        <v>39</v>
      </c>
      <c r="D33" s="2">
        <f>VLOOKUP(C33,[1]Sheet1!$A$2:$M$33,5,0)</f>
        <v>62</v>
      </c>
      <c r="E33" s="2">
        <f>VLOOKUP(C33,[1]Sheet1!$A$2:$M$33,6,0)</f>
        <v>74</v>
      </c>
      <c r="F33" s="2">
        <f>VLOOKUP(C33,[1]Sheet1!$A$2:$M$33,7,0)</f>
        <v>73</v>
      </c>
      <c r="G33" s="2">
        <f>VLOOKUP(C33,[1]Sheet1!$A$2:$M$33,8,0)</f>
        <v>55</v>
      </c>
      <c r="H33" s="2">
        <f>VLOOKUP(C33,[1]Sheet1!$A$2:$M$33,9,0)</f>
        <v>264</v>
      </c>
      <c r="I33" s="2" t="str">
        <f>VLOOKUP(C33,[1]Sheet1!$A$2:$M$33,11,0)</f>
        <v>船舶与海洋结构物设计制造</v>
      </c>
    </row>
  </sheetData>
  <autoFilter ref="B2:I33" xr:uid="{8FED2432-F4A4-4D35-8B16-01D8090E45BF}">
    <sortState xmlns:xlrd2="http://schemas.microsoft.com/office/spreadsheetml/2017/richdata2" ref="B3:I33">
      <sortCondition descending="1" ref="H2:H33"/>
    </sortState>
  </autoFilter>
  <mergeCells count="1">
    <mergeCell ref="A1:I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2015-06-05T18:19:34Z</dcterms:created>
  <dcterms:modified xsi:type="dcterms:W3CDTF">2021-04-01T14:21:33Z</dcterms:modified>
</cp:coreProperties>
</file>